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7680" windowHeight="5895" tabRatio="821"/>
  </bookViews>
  <sheets>
    <sheet name="CARATULA" sheetId="18" r:id="rId1"/>
    <sheet name="Indice" sheetId="5" r:id="rId2"/>
    <sheet name="PNSD_2013" sheetId="15" r:id="rId3"/>
    <sheet name="NMSDM_2013" sheetId="16" r:id="rId4"/>
    <sheet name="NAC_2013" sheetId="17" r:id="rId5"/>
    <sheet name="FA" sheetId="4" r:id="rId6"/>
    <sheet name="datos" sheetId="10" r:id="rId7"/>
  </sheets>
  <calcPr calcId="152511"/>
</workbook>
</file>

<file path=xl/calcChain.xml><?xml version="1.0" encoding="utf-8"?>
<calcChain xmlns="http://schemas.openxmlformats.org/spreadsheetml/2006/main">
  <c r="C18" i="15" l="1"/>
  <c r="B18" i="15"/>
  <c r="B14" i="15"/>
  <c r="B13" i="15"/>
  <c r="B11" i="15"/>
  <c r="D6" i="10" l="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5" i="10"/>
  <c r="B5" i="17" l="1"/>
  <c r="B5" i="16"/>
  <c r="B15" i="15" l="1"/>
  <c r="C15" i="15"/>
</calcChain>
</file>

<file path=xl/sharedStrings.xml><?xml version="1.0" encoding="utf-8"?>
<sst xmlns="http://schemas.openxmlformats.org/spreadsheetml/2006/main" count="252" uniqueCount="82">
  <si>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</si>
  <si>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</si>
  <si>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</si>
  <si>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</si>
  <si>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</si>
  <si>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</si>
  <si>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</si>
  <si>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</si>
  <si>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</si>
  <si>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</si>
  <si>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</si>
  <si>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</si>
  <si>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</si>
  <si>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</si>
  <si>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</si>
  <si>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</si>
  <si>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</si>
  <si>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</si>
  <si>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</si>
  <si>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</si>
  <si>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</si>
  <si>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 ARTEAGA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</si>
  <si>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</si>
  <si>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</si>
  <si>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</si>
  <si>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</si>
  <si>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</si>
  <si>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</si>
  <si>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</si>
  <si>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 DE IGNACIO DE LA LLAVE</t>
  </si>
  <si>
    <t>YUCATAN</t>
  </si>
  <si>
    <t>ZACATECAS</t>
  </si>
  <si>
    <t>NACIONAL</t>
  </si>
  <si>
    <t>* Las cifras en rojo corresponden a las entidades ajustadas</t>
  </si>
  <si>
    <t>1/ La suma de las categorías puede no coincidir con el total estatal ajustado debido al redondeo</t>
  </si>
  <si>
    <t>Factor de ajuste</t>
  </si>
  <si>
    <t>MÉTODO PARA ESTIMAR LOS INDICADORES DEL FASSA</t>
  </si>
  <si>
    <t>INSUMOS</t>
  </si>
  <si>
    <t>PASO 1</t>
  </si>
  <si>
    <t>Tener acceso a los cubos de la DGIS</t>
  </si>
  <si>
    <t>PASO 2</t>
  </si>
  <si>
    <t>Acción</t>
  </si>
  <si>
    <t>Apoyo</t>
  </si>
  <si>
    <t>Teléfono</t>
  </si>
  <si>
    <t>Consultar al área de estadística de la entidad</t>
  </si>
  <si>
    <t>PASO 3</t>
  </si>
  <si>
    <t>EJEMPLO:</t>
  </si>
  <si>
    <t xml:space="preserve">AÑO: </t>
  </si>
  <si>
    <t>Método de ajuste del total</t>
  </si>
  <si>
    <t>Consultar a la Dirección de Información Demográfica de la DGIS</t>
  </si>
  <si>
    <t>PASO 4</t>
  </si>
  <si>
    <t>Factor de ajuste por entidad de residencia</t>
  </si>
  <si>
    <t>Estados Unidos de Norteamérica</t>
  </si>
  <si>
    <t>Otros paises latinoamericanos</t>
  </si>
  <si>
    <t>2013</t>
  </si>
  <si>
    <t>FA</t>
  </si>
  <si>
    <t>DATOS</t>
  </si>
  <si>
    <t>Número de nacidos vivos de madres sin seguridad social atendidas por personal médico, 2013</t>
  </si>
  <si>
    <t>Porcentaje de nacidos vivos de madres sin seguridad social atendidas por personal médico</t>
  </si>
  <si>
    <t>PORCENTAJE DE NACIDOS VIVOS DE MADRES SIN SEGURIDAD SOCIAL ATENDIDAS POR PERSONAL MÉDICO, 2013</t>
  </si>
  <si>
    <t xml:space="preserve">Número de nacidos vivos de madres sin seguridad social atendidas por personal médico </t>
  </si>
  <si>
    <t>Nacimientos de madres sin seguridad social, 2013</t>
  </si>
  <si>
    <t>Nacimientos de madres sin seguridad social (ajustado)</t>
  </si>
  <si>
    <r>
      <rPr>
        <b/>
        <sz val="9"/>
        <color theme="1"/>
        <rFont val="Calibri"/>
        <family val="2"/>
        <scheme val="minor"/>
      </rPr>
      <t xml:space="preserve">Fuente: </t>
    </r>
    <r>
      <rPr>
        <sz val="9"/>
        <color theme="1"/>
        <rFont val="Calibri"/>
        <family val="2"/>
        <scheme val="minor"/>
      </rPr>
      <t>Dirección General de Información en Salud/Secretaría de Salud con base en información del SINAC.</t>
    </r>
  </si>
  <si>
    <t>MÉTODO PARA CALCULAR EL PORCENTAJE DE NACIDOS VIVOS DE MADRES SIN SEGURIDAD SOCIAL ATENDIDAS POR PERSONAL MÉDICO</t>
  </si>
  <si>
    <t>PSND_2013</t>
  </si>
  <si>
    <t>NÚMERO DE NACIDOS VIVOS DE MADRES SIN SEGURIDAD SOCIAL ATENDIDAS POR PERSONAL MÉDICO</t>
  </si>
  <si>
    <t>NMSDM_2013</t>
  </si>
  <si>
    <t>NAC_2013</t>
  </si>
  <si>
    <t>NACIMIENTOS DE MADRES SIN SEGURIDAD SOCIAL</t>
  </si>
  <si>
    <t>RESUMEN DE PORCENTAJE DE NACIDOS VIVOS DE MADRES SIN SEGURIDAD SOCIAL ATENDIDAS POR PERSONAL MÉDICO (CON SUS RESPECTIVOS AJUSTES)</t>
  </si>
  <si>
    <t>EN ESTE CASO VAMOS A CALCULAR EL PORCENTAJE DE NACIDOS VIVOS DE MADRES SIN SEGURIDAD SOCIAL ATENDIDAS POR PERSONAL MÉDICO</t>
  </si>
  <si>
    <t>Fuente: Dirección General de Información en Salud/Secretaría de Salud con base en información de SINAC 2013.</t>
  </si>
  <si>
    <t>Número de nacidos vivos de madres sin seguridad social atendidas por personal médico</t>
  </si>
  <si>
    <t>Número total de nacidos vivos de madres sin seguridad social</t>
  </si>
  <si>
    <t>Entidad de ocurrencia</t>
  </si>
  <si>
    <t>Entidad de ocurrencia (nacimiento)</t>
  </si>
  <si>
    <t>Factor de ajuste de nacimientos por entidad de ocurrencia, 2013</t>
  </si>
  <si>
    <t>FACTOR DE AJUSTE PARA NACIMIENTOS POR ENTIDAD DE OCURRENCIA DEFINIDO POR LA DGIS UNA VEZ CERRADA LA INFORMACIÓN DEL AÑO (ABRIL DEL SIGUIENTE AÑO)</t>
  </si>
  <si>
    <t>Obtener de la DGIS los factores de ajuste para los nacimientos del SINAC por entidad de OCURRENCIA</t>
  </si>
  <si>
    <r>
      <t>Entrar al cubo del SINAC  para el año deseado y seleccionar en la columna la entidad de ocurrencia, poner en los filtros: la derechohabiencia y seleccionar:</t>
    </r>
    <r>
      <rPr>
        <b/>
        <sz val="11"/>
        <color theme="1"/>
        <rFont val="Calibri"/>
        <family val="2"/>
        <scheme val="minor"/>
      </rPr>
      <t xml:space="preserve"> Ninguna, Seguro Popular, No especificado y Se ignora</t>
    </r>
    <r>
      <rPr>
        <sz val="11"/>
        <color theme="1"/>
        <rFont val="Calibri"/>
        <family val="2"/>
        <scheme val="minor"/>
      </rPr>
      <t xml:space="preserve"> para obtener los nacimientos por mujeres sin derechohabiencia
</t>
    </r>
  </si>
  <si>
    <r>
      <t xml:space="preserve">Entrar al cubo del SINAC para el año deseado y seleccionar en la columna la entidad de ocurrencia, poner en los filtros: la derechohabiencia y seleccionar: </t>
    </r>
    <r>
      <rPr>
        <b/>
        <sz val="11"/>
        <color theme="1"/>
        <rFont val="Calibri"/>
        <family val="2"/>
        <scheme val="minor"/>
      </rPr>
      <t>Ninguna, Seguro Popular, No especificado y Se ignora</t>
    </r>
    <r>
      <rPr>
        <sz val="11"/>
        <color theme="1"/>
        <rFont val="Calibri"/>
        <family val="2"/>
        <scheme val="minor"/>
      </rPr>
      <t xml:space="preserve">; y el filtro quien atendió el parto y seleccionar: </t>
    </r>
    <r>
      <rPr>
        <b/>
        <sz val="11"/>
        <color theme="1"/>
        <rFont val="Calibri"/>
        <family val="2"/>
        <scheme val="minor"/>
      </rPr>
      <t>Médico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</si>
</sst>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4" fillId="2" borderId="0" xfId="3" applyFill="1"/>
    <xf numFmtId="0" fontId="2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6" fillId="4" borderId="3" xfId="0" applyFont="1" applyFill="1" applyBorder="1"/>
    <xf numFmtId="3" fontId="6" fillId="4" borderId="4" xfId="0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7" fillId="4" borderId="4" xfId="0" applyFont="1" applyFill="1" applyBorder="1"/>
    <xf numFmtId="3" fontId="7" fillId="4" borderId="4" xfId="0" applyNumberFormat="1" applyFont="1" applyFill="1" applyBorder="1"/>
    <xf numFmtId="0" fontId="7" fillId="4" borderId="5" xfId="0" applyFont="1" applyFill="1" applyBorder="1"/>
    <xf numFmtId="3" fontId="7" fillId="4" borderId="5" xfId="0" applyNumberFormat="1" applyFont="1" applyFill="1" applyBorder="1"/>
    <xf numFmtId="0" fontId="3" fillId="3" borderId="6" xfId="0" applyFont="1" applyFill="1" applyBorder="1" applyAlignment="1">
      <alignment horizontal="center" vertical="center"/>
    </xf>
    <xf numFmtId="164" fontId="5" fillId="0" borderId="9" xfId="2" applyNumberFormat="1" applyFont="1" applyFill="1" applyBorder="1" applyAlignment="1">
      <alignment horizontal="center"/>
    </xf>
    <xf numFmtId="164" fontId="5" fillId="4" borderId="9" xfId="2" applyNumberFormat="1" applyFont="1" applyFill="1" applyBorder="1" applyAlignment="1">
      <alignment horizontal="center"/>
    </xf>
    <xf numFmtId="164" fontId="5" fillId="4" borderId="10" xfId="2" applyNumberFormat="1" applyFont="1" applyFill="1" applyBorder="1" applyAlignment="1">
      <alignment horizontal="center"/>
    </xf>
    <xf numFmtId="3" fontId="7" fillId="0" borderId="9" xfId="0" applyNumberFormat="1" applyFont="1" applyFill="1" applyBorder="1"/>
    <xf numFmtId="3" fontId="7" fillId="4" borderId="9" xfId="0" applyNumberFormat="1" applyFont="1" applyFill="1" applyBorder="1"/>
    <xf numFmtId="3" fontId="7" fillId="4" borderId="10" xfId="0" applyNumberFormat="1" applyFont="1" applyFill="1" applyBorder="1"/>
    <xf numFmtId="0" fontId="0" fillId="2" borderId="1" xfId="0" applyFont="1" applyFill="1" applyBorder="1"/>
    <xf numFmtId="0" fontId="4" fillId="2" borderId="0" xfId="3" applyFont="1" applyFill="1"/>
    <xf numFmtId="0" fontId="8" fillId="2" borderId="0" xfId="0" applyFont="1" applyFill="1" applyAlignment="1">
      <alignment vertical="top"/>
    </xf>
    <xf numFmtId="0" fontId="7" fillId="2" borderId="0" xfId="0" applyFont="1" applyFill="1" applyAlignment="1"/>
    <xf numFmtId="0" fontId="9" fillId="2" borderId="0" xfId="0" applyFont="1" applyFill="1" applyAlignment="1">
      <alignment horizontal="left" vertical="top"/>
    </xf>
    <xf numFmtId="0" fontId="10" fillId="2" borderId="0" xfId="0" applyFont="1" applyFill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10" fontId="0" fillId="2" borderId="7" xfId="2" applyNumberFormat="1" applyFont="1" applyFill="1" applyBorder="1" applyAlignment="1">
      <alignment horizontal="right" vertical="center"/>
    </xf>
    <xf numFmtId="165" fontId="0" fillId="2" borderId="1" xfId="0" applyNumberFormat="1" applyFont="1" applyFill="1" applyBorder="1" applyAlignment="1">
      <alignment horizontal="right" vertical="center"/>
    </xf>
    <xf numFmtId="166" fontId="0" fillId="2" borderId="1" xfId="1" applyNumberFormat="1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/>
    </xf>
    <xf numFmtId="3" fontId="6" fillId="4" borderId="11" xfId="0" applyNumberFormat="1" applyFont="1" applyFill="1" applyBorder="1"/>
    <xf numFmtId="0" fontId="12" fillId="4" borderId="9" xfId="0" applyFont="1" applyFill="1" applyBorder="1"/>
    <xf numFmtId="3" fontId="6" fillId="4" borderId="3" xfId="0" applyNumberFormat="1" applyFont="1" applyFill="1" applyBorder="1"/>
    <xf numFmtId="167" fontId="6" fillId="4" borderId="11" xfId="0" applyNumberFormat="1" applyFont="1" applyFill="1" applyBorder="1"/>
    <xf numFmtId="167" fontId="7" fillId="0" borderId="9" xfId="0" applyNumberFormat="1" applyFont="1" applyFill="1" applyBorder="1"/>
    <xf numFmtId="167" fontId="7" fillId="4" borderId="9" xfId="0" applyNumberFormat="1" applyFont="1" applyFill="1" applyBorder="1"/>
    <xf numFmtId="167" fontId="7" fillId="4" borderId="10" xfId="0" applyNumberFormat="1" applyFont="1" applyFill="1" applyBorder="1"/>
    <xf numFmtId="0" fontId="13" fillId="2" borderId="0" xfId="0" applyFont="1" applyFill="1" applyAlignment="1">
      <alignment horizontal="left" vertical="top"/>
    </xf>
    <xf numFmtId="0" fontId="7" fillId="0" borderId="0" xfId="0" applyFont="1" applyFill="1" applyBorder="1"/>
    <xf numFmtId="164" fontId="5" fillId="0" borderId="0" xfId="2" applyNumberFormat="1" applyFont="1" applyFill="1" applyBorder="1" applyAlignment="1">
      <alignment horizontal="center"/>
    </xf>
    <xf numFmtId="0" fontId="7" fillId="2" borderId="0" xfId="0" applyFont="1" applyFill="1"/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304800</xdr:colOff>
      <xdr:row>30</xdr:row>
      <xdr:rowOff>171450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01" t="17224" r="13114" b="14100"/>
        <a:stretch/>
      </xdr:blipFill>
      <xdr:spPr>
        <a:xfrm>
          <a:off x="0" y="0"/>
          <a:ext cx="7924800" cy="588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16" sqref="N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5703125" style="4" customWidth="1"/>
    <col min="2" max="16384" width="11.42578125" style="4"/>
  </cols>
  <sheetData>
    <row r="2" spans="1:2" x14ac:dyDescent="0.25">
      <c r="A2" s="2" t="s">
        <v>36</v>
      </c>
    </row>
    <row r="4" spans="1:2" x14ac:dyDescent="0.25">
      <c r="A4" s="2" t="s">
        <v>71</v>
      </c>
    </row>
    <row r="6" spans="1:2" x14ac:dyDescent="0.25">
      <c r="A6" s="21"/>
    </row>
    <row r="7" spans="1:2" x14ac:dyDescent="0.25">
      <c r="A7" s="1" t="s">
        <v>65</v>
      </c>
      <c r="B7" s="4" t="s">
        <v>64</v>
      </c>
    </row>
    <row r="8" spans="1:2" x14ac:dyDescent="0.25">
      <c r="A8" s="21"/>
    </row>
    <row r="9" spans="1:2" x14ac:dyDescent="0.25">
      <c r="A9" s="2" t="s">
        <v>37</v>
      </c>
    </row>
    <row r="11" spans="1:2" x14ac:dyDescent="0.25">
      <c r="A11" s="1" t="s">
        <v>67</v>
      </c>
      <c r="B11" s="4" t="s">
        <v>66</v>
      </c>
    </row>
    <row r="13" spans="1:2" x14ac:dyDescent="0.25">
      <c r="A13" s="21" t="s">
        <v>68</v>
      </c>
      <c r="B13" s="4" t="s">
        <v>69</v>
      </c>
    </row>
    <row r="15" spans="1:2" x14ac:dyDescent="0.25">
      <c r="A15" s="21" t="s">
        <v>55</v>
      </c>
      <c r="B15" s="4" t="s">
        <v>78</v>
      </c>
    </row>
    <row r="17" spans="1:2" x14ac:dyDescent="0.25">
      <c r="A17" s="1" t="s">
        <v>56</v>
      </c>
      <c r="B17" s="4" t="s">
        <v>70</v>
      </c>
    </row>
  </sheetData>
  <hyperlinks>
    <hyperlink ref="A13" location="'NAC_2012-2013'!A1" display="2012_SJ"/>
    <hyperlink ref="A15" location="FA!A1" display="FA_2011"/>
    <hyperlink ref="A11" location="PNSD_2013!A1" display="MAT_2012-2013"/>
    <hyperlink ref="A7" location="PNSD_2013!A1" display="PSND_2013"/>
    <hyperlink ref="A17" location="datos!A1" display="DATO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3"/>
  <sheetViews>
    <sheetView topLeftCell="A7" zoomScaleNormal="100" workbookViewId="0">
      <selection activeCell="B27" sqref="B27"/>
    </sheetView>
  </sheetViews>
  <sheetFormatPr baseColWidth="10" defaultColWidth="11.42578125" defaultRowHeight="15" x14ac:dyDescent="0.25"/>
  <cols>
    <col min="1" max="1" width="31.85546875" style="4" customWidth="1"/>
    <col min="2" max="2" width="81.7109375" style="4" customWidth="1"/>
    <col min="3" max="3" width="48.7109375" style="4" customWidth="1"/>
    <col min="4" max="4" width="12.7109375" style="4" customWidth="1"/>
    <col min="5" max="5" width="11.42578125" style="51"/>
    <col min="6" max="7" width="11.42578125" style="3"/>
    <col min="8" max="16384" width="11.42578125" style="4"/>
  </cols>
  <sheetData>
    <row r="2" spans="1:7" x14ac:dyDescent="0.25">
      <c r="A2" s="28"/>
      <c r="B2" s="28" t="s">
        <v>41</v>
      </c>
      <c r="C2" s="28" t="s">
        <v>42</v>
      </c>
      <c r="D2" s="28" t="s">
        <v>43</v>
      </c>
      <c r="F2" s="3">
        <v>2013</v>
      </c>
      <c r="G2" s="3" t="s">
        <v>0</v>
      </c>
    </row>
    <row r="3" spans="1:7" ht="30" x14ac:dyDescent="0.25">
      <c r="A3" s="26" t="s">
        <v>38</v>
      </c>
      <c r="B3" s="27" t="s">
        <v>79</v>
      </c>
      <c r="C3" s="27" t="s">
        <v>49</v>
      </c>
      <c r="D3" s="20"/>
      <c r="G3" s="3" t="s">
        <v>1</v>
      </c>
    </row>
    <row r="4" spans="1:7" x14ac:dyDescent="0.25">
      <c r="A4" s="26" t="s">
        <v>40</v>
      </c>
      <c r="B4" s="27" t="s">
        <v>39</v>
      </c>
      <c r="C4" s="27" t="s">
        <v>44</v>
      </c>
      <c r="D4" s="20"/>
      <c r="G4" s="3" t="s">
        <v>2</v>
      </c>
    </row>
    <row r="5" spans="1:7" ht="78.75" customHeight="1" x14ac:dyDescent="0.25">
      <c r="A5" s="26" t="s">
        <v>45</v>
      </c>
      <c r="B5" s="27" t="s">
        <v>80</v>
      </c>
      <c r="C5" s="27" t="s">
        <v>44</v>
      </c>
      <c r="D5" s="20"/>
      <c r="G5" s="3" t="s">
        <v>3</v>
      </c>
    </row>
    <row r="6" spans="1:7" ht="60" x14ac:dyDescent="0.25">
      <c r="A6" s="26" t="s">
        <v>50</v>
      </c>
      <c r="B6" s="27" t="s">
        <v>81</v>
      </c>
      <c r="C6" s="27" t="s">
        <v>44</v>
      </c>
      <c r="D6" s="20"/>
      <c r="G6" s="3" t="s">
        <v>4</v>
      </c>
    </row>
    <row r="7" spans="1:7" x14ac:dyDescent="0.25">
      <c r="G7" s="3" t="s">
        <v>5</v>
      </c>
    </row>
    <row r="8" spans="1:7" x14ac:dyDescent="0.25">
      <c r="G8" s="3" t="s">
        <v>6</v>
      </c>
    </row>
    <row r="9" spans="1:7" x14ac:dyDescent="0.25">
      <c r="A9" s="20" t="s">
        <v>46</v>
      </c>
      <c r="B9" s="40" t="s">
        <v>30</v>
      </c>
      <c r="G9" s="3" t="s">
        <v>7</v>
      </c>
    </row>
    <row r="10" spans="1:7" x14ac:dyDescent="0.25">
      <c r="A10" s="26" t="s">
        <v>47</v>
      </c>
      <c r="B10" s="32">
        <v>2013</v>
      </c>
      <c r="C10" s="33"/>
      <c r="G10" s="3" t="s">
        <v>8</v>
      </c>
    </row>
    <row r="11" spans="1:7" ht="45" x14ac:dyDescent="0.25">
      <c r="A11" s="27" t="s">
        <v>73</v>
      </c>
      <c r="B11" s="34">
        <f>+VLOOKUP($B$9,NMSDM_2013!$A$6:$B$37,2,FALSE)</f>
        <v>22589</v>
      </c>
      <c r="C11" s="33"/>
      <c r="G11" s="3" t="s">
        <v>9</v>
      </c>
    </row>
    <row r="12" spans="1:7" x14ac:dyDescent="0.25">
      <c r="A12" s="30"/>
      <c r="B12" s="35"/>
      <c r="C12" s="36"/>
      <c r="G12" s="3" t="s">
        <v>10</v>
      </c>
    </row>
    <row r="13" spans="1:7" ht="30" x14ac:dyDescent="0.25">
      <c r="A13" s="27" t="s">
        <v>74</v>
      </c>
      <c r="B13" s="34">
        <f>+VLOOKUP($B$9,NAC_2013!$A$6:$B$37,2,FALSE)</f>
        <v>23335</v>
      </c>
      <c r="C13" s="33"/>
      <c r="G13" s="3" t="s">
        <v>11</v>
      </c>
    </row>
    <row r="14" spans="1:7" ht="30" x14ac:dyDescent="0.25">
      <c r="A14" s="31" t="s">
        <v>51</v>
      </c>
      <c r="B14" s="37">
        <f>+VLOOKUP($B$9,FA!$A$7:$B$38,2,FALSE)</f>
        <v>0.107339995708436</v>
      </c>
      <c r="C14" s="33"/>
      <c r="G14" s="3" t="s">
        <v>12</v>
      </c>
    </row>
    <row r="15" spans="1:7" x14ac:dyDescent="0.25">
      <c r="A15" s="27" t="s">
        <v>48</v>
      </c>
      <c r="B15" s="32" t="str">
        <f>"= "&amp;B13&amp;" ( 1 + "&amp;B14&amp;")"</f>
        <v>= 23335 ( 1 + 0.107339995708436)</v>
      </c>
      <c r="C15" s="38">
        <f>+ROUND(B13*(1+B14),0)</f>
        <v>25840</v>
      </c>
      <c r="G15" s="3" t="s">
        <v>13</v>
      </c>
    </row>
    <row r="16" spans="1:7" x14ac:dyDescent="0.25">
      <c r="A16" s="29"/>
      <c r="B16" s="33"/>
      <c r="C16" s="33"/>
      <c r="G16" s="3" t="s">
        <v>14</v>
      </c>
    </row>
    <row r="17" spans="1:7" x14ac:dyDescent="0.25">
      <c r="A17" s="29"/>
      <c r="B17" s="33"/>
      <c r="C17" s="33"/>
      <c r="G17" s="3" t="s">
        <v>15</v>
      </c>
    </row>
    <row r="18" spans="1:7" ht="45" x14ac:dyDescent="0.25">
      <c r="A18" s="27" t="s">
        <v>58</v>
      </c>
      <c r="B18" s="32" t="str">
        <f>+"= "&amp;B11&amp;"/"&amp;C15&amp;" * 100 "</f>
        <v xml:space="preserve">= 22589/25840 * 100 </v>
      </c>
      <c r="C18" s="39">
        <f>+B11/C15*100</f>
        <v>87.418730650154799</v>
      </c>
      <c r="G18" s="3" t="s">
        <v>16</v>
      </c>
    </row>
    <row r="19" spans="1:7" x14ac:dyDescent="0.25">
      <c r="G19" s="3" t="s">
        <v>17</v>
      </c>
    </row>
    <row r="20" spans="1:7" x14ac:dyDescent="0.25">
      <c r="G20" s="3" t="s">
        <v>18</v>
      </c>
    </row>
    <row r="21" spans="1:7" x14ac:dyDescent="0.25">
      <c r="G21" s="3" t="s">
        <v>19</v>
      </c>
    </row>
    <row r="22" spans="1:7" x14ac:dyDescent="0.25">
      <c r="G22" s="3" t="s">
        <v>20</v>
      </c>
    </row>
    <row r="23" spans="1:7" x14ac:dyDescent="0.25">
      <c r="G23" s="3" t="s">
        <v>21</v>
      </c>
    </row>
    <row r="24" spans="1:7" x14ac:dyDescent="0.25">
      <c r="G24" s="3" t="s">
        <v>22</v>
      </c>
    </row>
    <row r="25" spans="1:7" x14ac:dyDescent="0.25">
      <c r="G25" s="3" t="s">
        <v>23</v>
      </c>
    </row>
    <row r="26" spans="1:7" x14ac:dyDescent="0.25">
      <c r="G26" s="3" t="s">
        <v>24</v>
      </c>
    </row>
    <row r="27" spans="1:7" x14ac:dyDescent="0.25">
      <c r="G27" s="3" t="s">
        <v>25</v>
      </c>
    </row>
    <row r="28" spans="1:7" x14ac:dyDescent="0.25">
      <c r="G28" s="3" t="s">
        <v>26</v>
      </c>
    </row>
    <row r="29" spans="1:7" x14ac:dyDescent="0.25">
      <c r="G29" s="3" t="s">
        <v>27</v>
      </c>
    </row>
    <row r="30" spans="1:7" x14ac:dyDescent="0.25">
      <c r="G30" s="3" t="s">
        <v>28</v>
      </c>
    </row>
    <row r="31" spans="1:7" x14ac:dyDescent="0.25">
      <c r="G31" s="3" t="s">
        <v>29</v>
      </c>
    </row>
    <row r="32" spans="1:7" x14ac:dyDescent="0.25">
      <c r="A32" s="3" t="s">
        <v>0</v>
      </c>
      <c r="G32" s="3" t="s">
        <v>30</v>
      </c>
    </row>
    <row r="33" spans="1:7" x14ac:dyDescent="0.25">
      <c r="A33" s="3" t="s">
        <v>1</v>
      </c>
      <c r="G33" s="3" t="s">
        <v>31</v>
      </c>
    </row>
    <row r="34" spans="1:7" x14ac:dyDescent="0.25">
      <c r="A34" s="3" t="s">
        <v>2</v>
      </c>
    </row>
    <row r="35" spans="1:7" x14ac:dyDescent="0.25">
      <c r="A35" s="3" t="s">
        <v>3</v>
      </c>
    </row>
    <row r="36" spans="1:7" x14ac:dyDescent="0.25">
      <c r="A36" s="3" t="s">
        <v>4</v>
      </c>
    </row>
    <row r="37" spans="1:7" x14ac:dyDescent="0.25">
      <c r="A37" s="3" t="s">
        <v>5</v>
      </c>
    </row>
    <row r="38" spans="1:7" x14ac:dyDescent="0.25">
      <c r="A38" s="3" t="s">
        <v>6</v>
      </c>
    </row>
    <row r="39" spans="1:7" x14ac:dyDescent="0.25">
      <c r="A39" s="3" t="s">
        <v>7</v>
      </c>
    </row>
    <row r="40" spans="1:7" x14ac:dyDescent="0.25">
      <c r="A40" s="3" t="s">
        <v>8</v>
      </c>
    </row>
    <row r="41" spans="1:7" x14ac:dyDescent="0.25">
      <c r="A41" s="3" t="s">
        <v>9</v>
      </c>
    </row>
    <row r="42" spans="1:7" x14ac:dyDescent="0.25">
      <c r="A42" s="3" t="s">
        <v>10</v>
      </c>
    </row>
    <row r="43" spans="1:7" x14ac:dyDescent="0.25">
      <c r="A43" s="3" t="s">
        <v>11</v>
      </c>
    </row>
    <row r="44" spans="1:7" x14ac:dyDescent="0.25">
      <c r="A44" s="3" t="s">
        <v>12</v>
      </c>
    </row>
    <row r="45" spans="1:7" x14ac:dyDescent="0.25">
      <c r="A45" s="3" t="s">
        <v>13</v>
      </c>
    </row>
    <row r="46" spans="1:7" x14ac:dyDescent="0.25">
      <c r="A46" s="3" t="s">
        <v>14</v>
      </c>
    </row>
    <row r="47" spans="1:7" x14ac:dyDescent="0.25">
      <c r="A47" s="3" t="s">
        <v>15</v>
      </c>
    </row>
    <row r="48" spans="1:7" x14ac:dyDescent="0.25">
      <c r="A48" s="3" t="s">
        <v>16</v>
      </c>
    </row>
    <row r="49" spans="1:1" x14ac:dyDescent="0.25">
      <c r="A49" s="3" t="s">
        <v>17</v>
      </c>
    </row>
    <row r="50" spans="1:1" x14ac:dyDescent="0.25">
      <c r="A50" s="3" t="s">
        <v>18</v>
      </c>
    </row>
    <row r="51" spans="1:1" x14ac:dyDescent="0.25">
      <c r="A51" s="3" t="s">
        <v>19</v>
      </c>
    </row>
    <row r="52" spans="1:1" x14ac:dyDescent="0.25">
      <c r="A52" s="3" t="s">
        <v>20</v>
      </c>
    </row>
    <row r="53" spans="1:1" x14ac:dyDescent="0.25">
      <c r="A53" s="3" t="s">
        <v>21</v>
      </c>
    </row>
    <row r="54" spans="1:1" x14ac:dyDescent="0.25">
      <c r="A54" s="3" t="s">
        <v>22</v>
      </c>
    </row>
    <row r="55" spans="1:1" x14ac:dyDescent="0.25">
      <c r="A55" s="3" t="s">
        <v>23</v>
      </c>
    </row>
    <row r="56" spans="1:1" x14ac:dyDescent="0.25">
      <c r="A56" s="3" t="s">
        <v>24</v>
      </c>
    </row>
    <row r="57" spans="1:1" x14ac:dyDescent="0.25">
      <c r="A57" s="3" t="s">
        <v>25</v>
      </c>
    </row>
    <row r="58" spans="1:1" x14ac:dyDescent="0.25">
      <c r="A58" s="3" t="s">
        <v>26</v>
      </c>
    </row>
    <row r="59" spans="1:1" x14ac:dyDescent="0.25">
      <c r="A59" s="3" t="s">
        <v>27</v>
      </c>
    </row>
    <row r="60" spans="1:1" x14ac:dyDescent="0.25">
      <c r="A60" s="3" t="s">
        <v>28</v>
      </c>
    </row>
    <row r="61" spans="1:1" x14ac:dyDescent="0.25">
      <c r="A61" s="3" t="s">
        <v>29</v>
      </c>
    </row>
    <row r="62" spans="1:1" x14ac:dyDescent="0.25">
      <c r="A62" s="3" t="s">
        <v>30</v>
      </c>
    </row>
    <row r="63" spans="1:1" x14ac:dyDescent="0.25">
      <c r="A63" s="3" t="s">
        <v>31</v>
      </c>
    </row>
  </sheetData>
  <dataValidations count="3">
    <dataValidation type="list" allowBlank="1" showInputMessage="1" showErrorMessage="1" sqref="B9">
      <formula1>$G$2:$G$33</formula1>
    </dataValidation>
    <dataValidation type="list" allowBlank="1" showInputMessage="1" showErrorMessage="1" sqref="B9">
      <formula1>$A$32:$A$63</formula1>
    </dataValidation>
    <dataValidation type="list" allowBlank="1" showInputMessage="1" showErrorMessage="1" sqref="B10">
      <formula1>$F$2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opLeftCell="A22" zoomScaleNormal="100" workbookViewId="0">
      <selection activeCell="A2" sqref="A2"/>
    </sheetView>
  </sheetViews>
  <sheetFormatPr baseColWidth="10" defaultColWidth="11.42578125" defaultRowHeight="15" x14ac:dyDescent="0.25"/>
  <cols>
    <col min="1" max="1" width="32.7109375" style="4" customWidth="1"/>
    <col min="2" max="16384" width="11.42578125" style="4"/>
  </cols>
  <sheetData>
    <row r="2" spans="1:2" x14ac:dyDescent="0.25">
      <c r="A2" s="22" t="s">
        <v>57</v>
      </c>
    </row>
    <row r="3" spans="1:2" ht="15.75" thickBot="1" x14ac:dyDescent="0.3">
      <c r="A3" s="22"/>
    </row>
    <row r="4" spans="1:2" ht="16.5" thickTop="1" thickBot="1" x14ac:dyDescent="0.3">
      <c r="A4" s="13" t="s">
        <v>75</v>
      </c>
      <c r="B4" s="13" t="s">
        <v>54</v>
      </c>
    </row>
    <row r="5" spans="1:2" ht="15.75" thickTop="1" x14ac:dyDescent="0.25">
      <c r="A5" s="43" t="s">
        <v>32</v>
      </c>
      <c r="B5" s="41">
        <f t="shared" ref="B5" si="0">+SUM(B6:B39)</f>
        <v>1477505</v>
      </c>
    </row>
    <row r="6" spans="1:2" x14ac:dyDescent="0.25">
      <c r="A6" s="8" t="s">
        <v>0</v>
      </c>
      <c r="B6" s="17">
        <v>17651</v>
      </c>
    </row>
    <row r="7" spans="1:2" x14ac:dyDescent="0.25">
      <c r="A7" s="10" t="s">
        <v>1</v>
      </c>
      <c r="B7" s="18">
        <v>33520</v>
      </c>
    </row>
    <row r="8" spans="1:2" x14ac:dyDescent="0.25">
      <c r="A8" s="8" t="s">
        <v>2</v>
      </c>
      <c r="B8" s="17">
        <v>6283</v>
      </c>
    </row>
    <row r="9" spans="1:2" x14ac:dyDescent="0.25">
      <c r="A9" s="10" t="s">
        <v>3</v>
      </c>
      <c r="B9" s="18">
        <v>11133</v>
      </c>
    </row>
    <row r="10" spans="1:2" x14ac:dyDescent="0.25">
      <c r="A10" s="8" t="s">
        <v>4</v>
      </c>
      <c r="B10" s="17">
        <v>25459</v>
      </c>
    </row>
    <row r="11" spans="1:2" x14ac:dyDescent="0.25">
      <c r="A11" s="10" t="s">
        <v>5</v>
      </c>
      <c r="B11" s="18">
        <v>8632</v>
      </c>
    </row>
    <row r="12" spans="1:2" x14ac:dyDescent="0.25">
      <c r="A12" s="8" t="s">
        <v>6</v>
      </c>
      <c r="B12" s="17">
        <v>67616</v>
      </c>
    </row>
    <row r="13" spans="1:2" x14ac:dyDescent="0.25">
      <c r="A13" s="10" t="s">
        <v>7</v>
      </c>
      <c r="B13" s="18">
        <v>33171</v>
      </c>
    </row>
    <row r="14" spans="1:2" x14ac:dyDescent="0.25">
      <c r="A14" s="8" t="s">
        <v>8</v>
      </c>
      <c r="B14" s="17">
        <v>89461</v>
      </c>
    </row>
    <row r="15" spans="1:2" x14ac:dyDescent="0.25">
      <c r="A15" s="10" t="s">
        <v>9</v>
      </c>
      <c r="B15" s="18">
        <v>21224</v>
      </c>
    </row>
    <row r="16" spans="1:2" x14ac:dyDescent="0.25">
      <c r="A16" s="8" t="s">
        <v>10</v>
      </c>
      <c r="B16" s="17">
        <v>84871</v>
      </c>
    </row>
    <row r="17" spans="1:2" x14ac:dyDescent="0.25">
      <c r="A17" s="10" t="s">
        <v>11</v>
      </c>
      <c r="B17" s="18">
        <v>51252</v>
      </c>
    </row>
    <row r="18" spans="1:2" x14ac:dyDescent="0.25">
      <c r="A18" s="8" t="s">
        <v>12</v>
      </c>
      <c r="B18" s="17">
        <v>41757</v>
      </c>
    </row>
    <row r="19" spans="1:2" x14ac:dyDescent="0.25">
      <c r="A19" s="10" t="s">
        <v>13</v>
      </c>
      <c r="B19" s="18">
        <v>96330</v>
      </c>
    </row>
    <row r="20" spans="1:2" x14ac:dyDescent="0.25">
      <c r="A20" s="8" t="s">
        <v>14</v>
      </c>
      <c r="B20" s="17">
        <v>206704</v>
      </c>
    </row>
    <row r="21" spans="1:2" x14ac:dyDescent="0.25">
      <c r="A21" s="10" t="s">
        <v>15</v>
      </c>
      <c r="B21" s="18">
        <v>71805</v>
      </c>
    </row>
    <row r="22" spans="1:2" x14ac:dyDescent="0.25">
      <c r="A22" s="8" t="s">
        <v>16</v>
      </c>
      <c r="B22" s="17">
        <v>24977</v>
      </c>
    </row>
    <row r="23" spans="1:2" x14ac:dyDescent="0.25">
      <c r="A23" s="10" t="s">
        <v>17</v>
      </c>
      <c r="B23" s="18">
        <v>14036</v>
      </c>
    </row>
    <row r="24" spans="1:2" x14ac:dyDescent="0.25">
      <c r="A24" s="8" t="s">
        <v>18</v>
      </c>
      <c r="B24" s="17">
        <v>40889</v>
      </c>
    </row>
    <row r="25" spans="1:2" x14ac:dyDescent="0.25">
      <c r="A25" s="10" t="s">
        <v>19</v>
      </c>
      <c r="B25" s="18">
        <v>58819</v>
      </c>
    </row>
    <row r="26" spans="1:2" x14ac:dyDescent="0.25">
      <c r="A26" s="8" t="s">
        <v>20</v>
      </c>
      <c r="B26" s="17">
        <v>99008</v>
      </c>
    </row>
    <row r="27" spans="1:2" x14ac:dyDescent="0.25">
      <c r="A27" s="10" t="s">
        <v>21</v>
      </c>
      <c r="B27" s="18">
        <v>26989</v>
      </c>
    </row>
    <row r="28" spans="1:2" x14ac:dyDescent="0.25">
      <c r="A28" s="8" t="s">
        <v>22</v>
      </c>
      <c r="B28" s="17">
        <v>15775</v>
      </c>
    </row>
    <row r="29" spans="1:2" x14ac:dyDescent="0.25">
      <c r="A29" s="10" t="s">
        <v>23</v>
      </c>
      <c r="B29" s="18">
        <v>34334</v>
      </c>
    </row>
    <row r="30" spans="1:2" x14ac:dyDescent="0.25">
      <c r="A30" s="8" t="s">
        <v>24</v>
      </c>
      <c r="B30" s="17">
        <v>32087</v>
      </c>
    </row>
    <row r="31" spans="1:2" x14ac:dyDescent="0.25">
      <c r="A31" s="10" t="s">
        <v>25</v>
      </c>
      <c r="B31" s="18">
        <v>25721</v>
      </c>
    </row>
    <row r="32" spans="1:2" x14ac:dyDescent="0.25">
      <c r="A32" s="8" t="s">
        <v>26</v>
      </c>
      <c r="B32" s="17">
        <v>39069</v>
      </c>
    </row>
    <row r="33" spans="1:2" x14ac:dyDescent="0.25">
      <c r="A33" s="10" t="s">
        <v>27</v>
      </c>
      <c r="B33" s="18">
        <v>36995</v>
      </c>
    </row>
    <row r="34" spans="1:2" x14ac:dyDescent="0.25">
      <c r="A34" s="8" t="s">
        <v>28</v>
      </c>
      <c r="B34" s="17">
        <v>21285</v>
      </c>
    </row>
    <row r="35" spans="1:2" x14ac:dyDescent="0.25">
      <c r="A35" s="10" t="s">
        <v>29</v>
      </c>
      <c r="B35" s="18">
        <v>94687</v>
      </c>
    </row>
    <row r="36" spans="1:2" x14ac:dyDescent="0.25">
      <c r="A36" s="8" t="s">
        <v>30</v>
      </c>
      <c r="B36" s="17">
        <v>22589</v>
      </c>
    </row>
    <row r="37" spans="1:2" x14ac:dyDescent="0.25">
      <c r="A37" s="10" t="s">
        <v>31</v>
      </c>
      <c r="B37" s="18">
        <v>23376</v>
      </c>
    </row>
    <row r="38" spans="1:2" x14ac:dyDescent="0.25">
      <c r="A38" s="8" t="s">
        <v>52</v>
      </c>
      <c r="B38" s="17"/>
    </row>
    <row r="39" spans="1:2" ht="15.75" thickBot="1" x14ac:dyDescent="0.3">
      <c r="A39" s="12" t="s">
        <v>53</v>
      </c>
      <c r="B39" s="19"/>
    </row>
    <row r="40" spans="1:2" ht="15.75" thickTop="1" x14ac:dyDescent="0.25"/>
    <row r="41" spans="1:2" x14ac:dyDescent="0.25">
      <c r="A41" s="24"/>
    </row>
    <row r="42" spans="1:2" s="25" customFormat="1" ht="12" x14ac:dyDescent="0.2">
      <c r="A42" s="48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Normal="100" workbookViewId="0">
      <selection activeCell="D6" sqref="D6"/>
    </sheetView>
  </sheetViews>
  <sheetFormatPr baseColWidth="10" defaultColWidth="11.42578125" defaultRowHeight="15" x14ac:dyDescent="0.25"/>
  <cols>
    <col min="1" max="1" width="32.7109375" style="4" customWidth="1"/>
    <col min="2" max="16384" width="11.42578125" style="4"/>
  </cols>
  <sheetData>
    <row r="1" spans="1:2" x14ac:dyDescent="0.25">
      <c r="A1" s="22"/>
    </row>
    <row r="2" spans="1:2" x14ac:dyDescent="0.25">
      <c r="A2" s="22" t="s">
        <v>61</v>
      </c>
    </row>
    <row r="3" spans="1:2" ht="15.75" thickBot="1" x14ac:dyDescent="0.3">
      <c r="A3" s="23"/>
    </row>
    <row r="4" spans="1:2" ht="16.5" thickTop="1" thickBot="1" x14ac:dyDescent="0.3">
      <c r="A4" s="13" t="s">
        <v>76</v>
      </c>
      <c r="B4" s="13">
        <v>2013</v>
      </c>
    </row>
    <row r="5" spans="1:2" ht="15.75" thickTop="1" x14ac:dyDescent="0.25">
      <c r="A5" s="5" t="s">
        <v>32</v>
      </c>
      <c r="B5" s="41">
        <f>+SUM(B6:B37)</f>
        <v>1523600</v>
      </c>
    </row>
    <row r="6" spans="1:2" x14ac:dyDescent="0.25">
      <c r="A6" s="7" t="s">
        <v>0</v>
      </c>
      <c r="B6" s="17">
        <v>17737</v>
      </c>
    </row>
    <row r="7" spans="1:2" x14ac:dyDescent="0.25">
      <c r="A7" s="9" t="s">
        <v>1</v>
      </c>
      <c r="B7" s="18">
        <v>33673</v>
      </c>
    </row>
    <row r="8" spans="1:2" x14ac:dyDescent="0.25">
      <c r="A8" s="7" t="s">
        <v>2</v>
      </c>
      <c r="B8" s="17">
        <v>6410</v>
      </c>
    </row>
    <row r="9" spans="1:2" x14ac:dyDescent="0.25">
      <c r="A9" s="9" t="s">
        <v>3</v>
      </c>
      <c r="B9" s="18">
        <v>11679</v>
      </c>
    </row>
    <row r="10" spans="1:2" x14ac:dyDescent="0.25">
      <c r="A10" s="7" t="s">
        <v>4</v>
      </c>
      <c r="B10" s="17">
        <v>27471</v>
      </c>
    </row>
    <row r="11" spans="1:2" x14ac:dyDescent="0.25">
      <c r="A11" s="9" t="s">
        <v>5</v>
      </c>
      <c r="B11" s="18">
        <v>8658</v>
      </c>
    </row>
    <row r="12" spans="1:2" x14ac:dyDescent="0.25">
      <c r="A12" s="7" t="s">
        <v>6</v>
      </c>
      <c r="B12" s="17">
        <v>75585</v>
      </c>
    </row>
    <row r="13" spans="1:2" x14ac:dyDescent="0.25">
      <c r="A13" s="9" t="s">
        <v>7</v>
      </c>
      <c r="B13" s="18">
        <v>35262</v>
      </c>
    </row>
    <row r="14" spans="1:2" x14ac:dyDescent="0.25">
      <c r="A14" s="7" t="s">
        <v>8</v>
      </c>
      <c r="B14" s="17">
        <v>89926</v>
      </c>
    </row>
    <row r="15" spans="1:2" x14ac:dyDescent="0.25">
      <c r="A15" s="9" t="s">
        <v>9</v>
      </c>
      <c r="B15" s="18">
        <v>21381</v>
      </c>
    </row>
    <row r="16" spans="1:2" x14ac:dyDescent="0.25">
      <c r="A16" s="7" t="s">
        <v>10</v>
      </c>
      <c r="B16" s="17">
        <v>86023</v>
      </c>
    </row>
    <row r="17" spans="1:2" x14ac:dyDescent="0.25">
      <c r="A17" s="9" t="s">
        <v>11</v>
      </c>
      <c r="B17" s="18">
        <v>54048</v>
      </c>
    </row>
    <row r="18" spans="1:2" x14ac:dyDescent="0.25">
      <c r="A18" s="7" t="s">
        <v>12</v>
      </c>
      <c r="B18" s="17">
        <v>42739</v>
      </c>
    </row>
    <row r="19" spans="1:2" x14ac:dyDescent="0.25">
      <c r="A19" s="9" t="s">
        <v>13</v>
      </c>
      <c r="B19" s="18">
        <v>96967</v>
      </c>
    </row>
    <row r="20" spans="1:2" x14ac:dyDescent="0.25">
      <c r="A20" s="7" t="s">
        <v>14</v>
      </c>
      <c r="B20" s="17">
        <v>210524</v>
      </c>
    </row>
    <row r="21" spans="1:2" x14ac:dyDescent="0.25">
      <c r="A21" s="9" t="s">
        <v>15</v>
      </c>
      <c r="B21" s="18">
        <v>73133</v>
      </c>
    </row>
    <row r="22" spans="1:2" x14ac:dyDescent="0.25">
      <c r="A22" s="7" t="s">
        <v>16</v>
      </c>
      <c r="B22" s="17">
        <v>25678</v>
      </c>
    </row>
    <row r="23" spans="1:2" x14ac:dyDescent="0.25">
      <c r="A23" s="9" t="s">
        <v>17</v>
      </c>
      <c r="B23" s="18">
        <v>14225</v>
      </c>
    </row>
    <row r="24" spans="1:2" x14ac:dyDescent="0.25">
      <c r="A24" s="7" t="s">
        <v>18</v>
      </c>
      <c r="B24" s="17">
        <v>41171</v>
      </c>
    </row>
    <row r="25" spans="1:2" x14ac:dyDescent="0.25">
      <c r="A25" s="9" t="s">
        <v>19</v>
      </c>
      <c r="B25" s="18">
        <v>60852</v>
      </c>
    </row>
    <row r="26" spans="1:2" x14ac:dyDescent="0.25">
      <c r="A26" s="7" t="s">
        <v>20</v>
      </c>
      <c r="B26" s="17">
        <v>104426</v>
      </c>
    </row>
    <row r="27" spans="1:2" x14ac:dyDescent="0.25">
      <c r="A27" s="9" t="s">
        <v>21</v>
      </c>
      <c r="B27" s="18">
        <v>27201</v>
      </c>
    </row>
    <row r="28" spans="1:2" x14ac:dyDescent="0.25">
      <c r="A28" s="7" t="s">
        <v>22</v>
      </c>
      <c r="B28" s="17">
        <v>16311</v>
      </c>
    </row>
    <row r="29" spans="1:2" x14ac:dyDescent="0.25">
      <c r="A29" s="9" t="s">
        <v>23</v>
      </c>
      <c r="B29" s="18">
        <v>35601</v>
      </c>
    </row>
    <row r="30" spans="1:2" x14ac:dyDescent="0.25">
      <c r="A30" s="7" t="s">
        <v>24</v>
      </c>
      <c r="B30" s="17">
        <v>32198</v>
      </c>
    </row>
    <row r="31" spans="1:2" x14ac:dyDescent="0.25">
      <c r="A31" s="9" t="s">
        <v>25</v>
      </c>
      <c r="B31" s="18">
        <v>25884</v>
      </c>
    </row>
    <row r="32" spans="1:2" x14ac:dyDescent="0.25">
      <c r="A32" s="7" t="s">
        <v>26</v>
      </c>
      <c r="B32" s="17">
        <v>41690</v>
      </c>
    </row>
    <row r="33" spans="1:2" x14ac:dyDescent="0.25">
      <c r="A33" s="9" t="s">
        <v>27</v>
      </c>
      <c r="B33" s="18">
        <v>37175</v>
      </c>
    </row>
    <row r="34" spans="1:2" x14ac:dyDescent="0.25">
      <c r="A34" s="7" t="s">
        <v>28</v>
      </c>
      <c r="B34" s="17">
        <v>21453</v>
      </c>
    </row>
    <row r="35" spans="1:2" x14ac:dyDescent="0.25">
      <c r="A35" s="9" t="s">
        <v>29</v>
      </c>
      <c r="B35" s="18">
        <v>101723</v>
      </c>
    </row>
    <row r="36" spans="1:2" x14ac:dyDescent="0.25">
      <c r="A36" s="7" t="s">
        <v>30</v>
      </c>
      <c r="B36" s="17">
        <v>23335</v>
      </c>
    </row>
    <row r="37" spans="1:2" ht="15.75" thickBot="1" x14ac:dyDescent="0.3">
      <c r="A37" s="11" t="s">
        <v>31</v>
      </c>
      <c r="B37" s="19">
        <v>23461</v>
      </c>
    </row>
    <row r="38" spans="1:2" ht="15.75" thickTop="1" x14ac:dyDescent="0.25"/>
    <row r="39" spans="1:2" s="25" customFormat="1" ht="12" x14ac:dyDescent="0.2">
      <c r="A39" s="48" t="s">
        <v>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zoomScaleNormal="100" workbookViewId="0">
      <selection activeCell="F7" sqref="F7"/>
    </sheetView>
  </sheetViews>
  <sheetFormatPr baseColWidth="10" defaultColWidth="11.42578125" defaultRowHeight="15" x14ac:dyDescent="0.25"/>
  <cols>
    <col min="1" max="1" width="32.7109375" style="4" customWidth="1"/>
    <col min="2" max="2" width="18" style="4" bestFit="1" customWidth="1"/>
    <col min="3" max="16384" width="11.42578125" style="4"/>
  </cols>
  <sheetData>
    <row r="2" spans="1:2" x14ac:dyDescent="0.25">
      <c r="A2" s="2" t="s">
        <v>77</v>
      </c>
    </row>
    <row r="3" spans="1:2" ht="15.75" thickBot="1" x14ac:dyDescent="0.3"/>
    <row r="4" spans="1:2" ht="16.5" thickTop="1" thickBot="1" x14ac:dyDescent="0.3">
      <c r="A4" s="52" t="s">
        <v>75</v>
      </c>
      <c r="B4" s="13" t="s">
        <v>35</v>
      </c>
    </row>
    <row r="5" spans="1:2" ht="16.5" thickTop="1" thickBot="1" x14ac:dyDescent="0.3">
      <c r="A5" s="52"/>
      <c r="B5" s="13">
        <v>2013</v>
      </c>
    </row>
    <row r="6" spans="1:2" ht="15.75" thickTop="1" x14ac:dyDescent="0.25">
      <c r="A6" s="5" t="s">
        <v>32</v>
      </c>
      <c r="B6" s="42"/>
    </row>
    <row r="7" spans="1:2" x14ac:dyDescent="0.25">
      <c r="A7" s="7" t="s">
        <v>0</v>
      </c>
      <c r="B7" s="14"/>
    </row>
    <row r="8" spans="1:2" x14ac:dyDescent="0.25">
      <c r="A8" s="9" t="s">
        <v>1</v>
      </c>
      <c r="B8" s="15"/>
    </row>
    <row r="9" spans="1:2" x14ac:dyDescent="0.25">
      <c r="A9" s="7" t="s">
        <v>2</v>
      </c>
      <c r="B9" s="14"/>
    </row>
    <row r="10" spans="1:2" x14ac:dyDescent="0.25">
      <c r="A10" s="9" t="s">
        <v>3</v>
      </c>
      <c r="B10" s="15"/>
    </row>
    <row r="11" spans="1:2" x14ac:dyDescent="0.25">
      <c r="A11" s="7" t="s">
        <v>4</v>
      </c>
      <c r="B11" s="14"/>
    </row>
    <row r="12" spans="1:2" x14ac:dyDescent="0.25">
      <c r="A12" s="9" t="s">
        <v>5</v>
      </c>
      <c r="B12" s="15">
        <v>7.1890215843367897E-2</v>
      </c>
    </row>
    <row r="13" spans="1:2" x14ac:dyDescent="0.25">
      <c r="A13" s="7" t="s">
        <v>6</v>
      </c>
      <c r="B13" s="14">
        <v>0.23410781481833001</v>
      </c>
    </row>
    <row r="14" spans="1:2" x14ac:dyDescent="0.25">
      <c r="A14" s="9" t="s">
        <v>7</v>
      </c>
      <c r="B14" s="15">
        <v>0.106444340048199</v>
      </c>
    </row>
    <row r="15" spans="1:2" x14ac:dyDescent="0.25">
      <c r="A15" s="7" t="s">
        <v>8</v>
      </c>
      <c r="B15" s="14"/>
    </row>
    <row r="16" spans="1:2" x14ac:dyDescent="0.25">
      <c r="A16" s="9" t="s">
        <v>9</v>
      </c>
      <c r="B16" s="15"/>
    </row>
    <row r="17" spans="1:2" x14ac:dyDescent="0.25">
      <c r="A17" s="7" t="s">
        <v>10</v>
      </c>
      <c r="B17" s="14"/>
    </row>
    <row r="18" spans="1:2" x14ac:dyDescent="0.25">
      <c r="A18" s="9" t="s">
        <v>11</v>
      </c>
      <c r="B18" s="15">
        <v>0.124293293226458</v>
      </c>
    </row>
    <row r="19" spans="1:2" x14ac:dyDescent="0.25">
      <c r="A19" s="7" t="s">
        <v>12</v>
      </c>
      <c r="B19" s="14">
        <v>6.5972534555498896E-2</v>
      </c>
    </row>
    <row r="20" spans="1:2" x14ac:dyDescent="0.25">
      <c r="A20" s="9" t="s">
        <v>13</v>
      </c>
      <c r="B20" s="15"/>
    </row>
    <row r="21" spans="1:2" x14ac:dyDescent="0.25">
      <c r="A21" s="7" t="s">
        <v>14</v>
      </c>
      <c r="B21" s="14"/>
    </row>
    <row r="22" spans="1:2" x14ac:dyDescent="0.25">
      <c r="A22" s="9" t="s">
        <v>15</v>
      </c>
      <c r="B22" s="15"/>
    </row>
    <row r="23" spans="1:2" x14ac:dyDescent="0.25">
      <c r="A23" s="7" t="s">
        <v>16</v>
      </c>
      <c r="B23" s="14"/>
    </row>
    <row r="24" spans="1:2" x14ac:dyDescent="0.25">
      <c r="A24" s="9" t="s">
        <v>17</v>
      </c>
      <c r="B24" s="15"/>
    </row>
    <row r="25" spans="1:2" x14ac:dyDescent="0.25">
      <c r="A25" s="7" t="s">
        <v>18</v>
      </c>
      <c r="B25" s="14"/>
    </row>
    <row r="26" spans="1:2" x14ac:dyDescent="0.25">
      <c r="A26" s="9" t="s">
        <v>19</v>
      </c>
      <c r="B26" s="15">
        <v>0.11324931152906</v>
      </c>
    </row>
    <row r="27" spans="1:2" x14ac:dyDescent="0.25">
      <c r="A27" s="7" t="s">
        <v>20</v>
      </c>
      <c r="B27" s="14"/>
    </row>
    <row r="28" spans="1:2" x14ac:dyDescent="0.25">
      <c r="A28" s="9" t="s">
        <v>21</v>
      </c>
      <c r="B28" s="15"/>
    </row>
    <row r="29" spans="1:2" x14ac:dyDescent="0.25">
      <c r="A29" s="7" t="s">
        <v>22</v>
      </c>
      <c r="B29" s="14"/>
    </row>
    <row r="30" spans="1:2" x14ac:dyDescent="0.25">
      <c r="A30" s="9" t="s">
        <v>23</v>
      </c>
      <c r="B30" s="15">
        <v>8.4855899935867299E-2</v>
      </c>
    </row>
    <row r="31" spans="1:2" x14ac:dyDescent="0.25">
      <c r="A31" s="7" t="s">
        <v>24</v>
      </c>
      <c r="B31" s="14"/>
    </row>
    <row r="32" spans="1:2" x14ac:dyDescent="0.25">
      <c r="A32" s="9" t="s">
        <v>25</v>
      </c>
      <c r="B32" s="15">
        <v>0.108246674936169</v>
      </c>
    </row>
    <row r="33" spans="1:2" x14ac:dyDescent="0.25">
      <c r="A33" s="7" t="s">
        <v>26</v>
      </c>
      <c r="B33" s="14"/>
    </row>
    <row r="34" spans="1:2" x14ac:dyDescent="0.25">
      <c r="A34" s="9" t="s">
        <v>27</v>
      </c>
      <c r="B34" s="15"/>
    </row>
    <row r="35" spans="1:2" x14ac:dyDescent="0.25">
      <c r="A35" s="7" t="s">
        <v>28</v>
      </c>
      <c r="B35" s="14"/>
    </row>
    <row r="36" spans="1:2" x14ac:dyDescent="0.25">
      <c r="A36" s="9" t="s">
        <v>29</v>
      </c>
      <c r="B36" s="15"/>
    </row>
    <row r="37" spans="1:2" x14ac:dyDescent="0.25">
      <c r="A37" s="7" t="s">
        <v>30</v>
      </c>
      <c r="B37" s="14">
        <v>0.107339995708436</v>
      </c>
    </row>
    <row r="38" spans="1:2" ht="15.75" thickBot="1" x14ac:dyDescent="0.3">
      <c r="A38" s="11" t="s">
        <v>31</v>
      </c>
      <c r="B38" s="16"/>
    </row>
    <row r="39" spans="1:2" ht="15.75" thickTop="1" x14ac:dyDescent="0.25">
      <c r="A39" s="49"/>
      <c r="B39" s="50"/>
    </row>
    <row r="40" spans="1:2" s="25" customFormat="1" ht="12" x14ac:dyDescent="0.2">
      <c r="A40" s="25" t="s">
        <v>33</v>
      </c>
    </row>
    <row r="41" spans="1:2" s="25" customFormat="1" ht="12" x14ac:dyDescent="0.2">
      <c r="A41" s="25" t="s">
        <v>34</v>
      </c>
    </row>
  </sheetData>
  <mergeCells count="1">
    <mergeCell ref="A4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3" sqref="D3:D4"/>
    </sheetView>
  </sheetViews>
  <sheetFormatPr baseColWidth="10" defaultColWidth="11.42578125" defaultRowHeight="15" x14ac:dyDescent="0.25"/>
  <cols>
    <col min="1" max="1" width="32.7109375" style="4" customWidth="1"/>
    <col min="2" max="2" width="29.5703125" style="4" customWidth="1"/>
    <col min="3" max="3" width="26.140625" style="4" customWidth="1"/>
    <col min="4" max="4" width="28.5703125" style="4" customWidth="1"/>
    <col min="5" max="16384" width="11.42578125" style="4"/>
  </cols>
  <sheetData>
    <row r="1" spans="1:4" ht="27.75" customHeight="1" x14ac:dyDescent="0.25">
      <c r="A1" s="53" t="s">
        <v>59</v>
      </c>
      <c r="B1" s="53"/>
      <c r="C1" s="53"/>
      <c r="D1" s="53"/>
    </row>
    <row r="2" spans="1:4" ht="15.75" thickBot="1" x14ac:dyDescent="0.3"/>
    <row r="3" spans="1:4" ht="16.5" thickTop="1" thickBot="1" x14ac:dyDescent="0.3">
      <c r="A3" s="54" t="s">
        <v>75</v>
      </c>
      <c r="B3" s="55" t="s">
        <v>60</v>
      </c>
      <c r="C3" s="57" t="s">
        <v>62</v>
      </c>
      <c r="D3" s="59" t="s">
        <v>58</v>
      </c>
    </row>
    <row r="4" spans="1:4" ht="36" customHeight="1" thickTop="1" thickBot="1" x14ac:dyDescent="0.3">
      <c r="A4" s="54"/>
      <c r="B4" s="56"/>
      <c r="C4" s="58"/>
      <c r="D4" s="60"/>
    </row>
    <row r="5" spans="1:4" ht="15.75" thickTop="1" x14ac:dyDescent="0.25">
      <c r="A5" s="5" t="s">
        <v>32</v>
      </c>
      <c r="B5" s="6">
        <v>1477505</v>
      </c>
      <c r="C5" s="6">
        <v>1570427</v>
      </c>
      <c r="D5" s="44">
        <f>+B5/C5*100</f>
        <v>94.083010544265989</v>
      </c>
    </row>
    <row r="6" spans="1:4" x14ac:dyDescent="0.25">
      <c r="A6" s="7" t="s">
        <v>0</v>
      </c>
      <c r="B6" s="8">
        <v>17651</v>
      </c>
      <c r="C6" s="8">
        <v>17737</v>
      </c>
      <c r="D6" s="45">
        <f t="shared" ref="D6:D37" si="0">+B6/C6*100</f>
        <v>99.515137847437558</v>
      </c>
    </row>
    <row r="7" spans="1:4" x14ac:dyDescent="0.25">
      <c r="A7" s="9" t="s">
        <v>1</v>
      </c>
      <c r="B7" s="10">
        <v>33520</v>
      </c>
      <c r="C7" s="10">
        <v>33673</v>
      </c>
      <c r="D7" s="46">
        <f t="shared" si="0"/>
        <v>99.545630029994356</v>
      </c>
    </row>
    <row r="8" spans="1:4" x14ac:dyDescent="0.25">
      <c r="A8" s="7" t="s">
        <v>2</v>
      </c>
      <c r="B8" s="8">
        <v>6283</v>
      </c>
      <c r="C8" s="8">
        <v>6410</v>
      </c>
      <c r="D8" s="45">
        <f t="shared" si="0"/>
        <v>98.018720748829963</v>
      </c>
    </row>
    <row r="9" spans="1:4" x14ac:dyDescent="0.25">
      <c r="A9" s="9" t="s">
        <v>3</v>
      </c>
      <c r="B9" s="10">
        <v>11133</v>
      </c>
      <c r="C9" s="10">
        <v>11679</v>
      </c>
      <c r="D9" s="46">
        <f t="shared" si="0"/>
        <v>95.324942203955814</v>
      </c>
    </row>
    <row r="10" spans="1:4" x14ac:dyDescent="0.25">
      <c r="A10" s="7" t="s">
        <v>4</v>
      </c>
      <c r="B10" s="8">
        <v>25459</v>
      </c>
      <c r="C10" s="8">
        <v>27471</v>
      </c>
      <c r="D10" s="45">
        <f t="shared" si="0"/>
        <v>92.675912780750608</v>
      </c>
    </row>
    <row r="11" spans="1:4" x14ac:dyDescent="0.25">
      <c r="A11" s="9" t="s">
        <v>5</v>
      </c>
      <c r="B11" s="10">
        <v>8632</v>
      </c>
      <c r="C11" s="10">
        <v>9280</v>
      </c>
      <c r="D11" s="46">
        <f t="shared" si="0"/>
        <v>93.017241379310349</v>
      </c>
    </row>
    <row r="12" spans="1:4" x14ac:dyDescent="0.25">
      <c r="A12" s="7" t="s">
        <v>6</v>
      </c>
      <c r="B12" s="8">
        <v>67616</v>
      </c>
      <c r="C12" s="8">
        <v>93280</v>
      </c>
      <c r="D12" s="45">
        <f t="shared" si="0"/>
        <v>72.487135506003426</v>
      </c>
    </row>
    <row r="13" spans="1:4" x14ac:dyDescent="0.25">
      <c r="A13" s="9" t="s">
        <v>7</v>
      </c>
      <c r="B13" s="10">
        <v>33171</v>
      </c>
      <c r="C13" s="10">
        <v>39015</v>
      </c>
      <c r="D13" s="46">
        <f t="shared" si="0"/>
        <v>85.021145713187238</v>
      </c>
    </row>
    <row r="14" spans="1:4" x14ac:dyDescent="0.25">
      <c r="A14" s="7" t="s">
        <v>8</v>
      </c>
      <c r="B14" s="8">
        <v>89461</v>
      </c>
      <c r="C14" s="8">
        <v>89926</v>
      </c>
      <c r="D14" s="45">
        <f t="shared" si="0"/>
        <v>99.482908168938906</v>
      </c>
    </row>
    <row r="15" spans="1:4" x14ac:dyDescent="0.25">
      <c r="A15" s="9" t="s">
        <v>9</v>
      </c>
      <c r="B15" s="10">
        <v>21224</v>
      </c>
      <c r="C15" s="10">
        <v>21381</v>
      </c>
      <c r="D15" s="46">
        <f t="shared" si="0"/>
        <v>99.265703194424958</v>
      </c>
    </row>
    <row r="16" spans="1:4" x14ac:dyDescent="0.25">
      <c r="A16" s="7" t="s">
        <v>10</v>
      </c>
      <c r="B16" s="8">
        <v>84871</v>
      </c>
      <c r="C16" s="8">
        <v>86023</v>
      </c>
      <c r="D16" s="45">
        <f t="shared" si="0"/>
        <v>98.660823268195713</v>
      </c>
    </row>
    <row r="17" spans="1:4" x14ac:dyDescent="0.25">
      <c r="A17" s="9" t="s">
        <v>11</v>
      </c>
      <c r="B17" s="10">
        <v>51252</v>
      </c>
      <c r="C17" s="10">
        <v>60766</v>
      </c>
      <c r="D17" s="46">
        <f t="shared" si="0"/>
        <v>84.343218247046053</v>
      </c>
    </row>
    <row r="18" spans="1:4" x14ac:dyDescent="0.25">
      <c r="A18" s="7" t="s">
        <v>12</v>
      </c>
      <c r="B18" s="8">
        <v>41757</v>
      </c>
      <c r="C18" s="8">
        <v>45559</v>
      </c>
      <c r="D18" s="45">
        <f t="shared" si="0"/>
        <v>91.654777321714704</v>
      </c>
    </row>
    <row r="19" spans="1:4" x14ac:dyDescent="0.25">
      <c r="A19" s="9" t="s">
        <v>13</v>
      </c>
      <c r="B19" s="10">
        <v>96330</v>
      </c>
      <c r="C19" s="10">
        <v>96967</v>
      </c>
      <c r="D19" s="46">
        <f t="shared" si="0"/>
        <v>99.343075479286767</v>
      </c>
    </row>
    <row r="20" spans="1:4" x14ac:dyDescent="0.25">
      <c r="A20" s="7" t="s">
        <v>14</v>
      </c>
      <c r="B20" s="8">
        <v>206704</v>
      </c>
      <c r="C20" s="8">
        <v>210524</v>
      </c>
      <c r="D20" s="45">
        <f t="shared" si="0"/>
        <v>98.185480040280453</v>
      </c>
    </row>
    <row r="21" spans="1:4" x14ac:dyDescent="0.25">
      <c r="A21" s="9" t="s">
        <v>15</v>
      </c>
      <c r="B21" s="10">
        <v>71805</v>
      </c>
      <c r="C21" s="10">
        <v>73133</v>
      </c>
      <c r="D21" s="46">
        <f t="shared" si="0"/>
        <v>98.184130283182697</v>
      </c>
    </row>
    <row r="22" spans="1:4" x14ac:dyDescent="0.25">
      <c r="A22" s="7" t="s">
        <v>16</v>
      </c>
      <c r="B22" s="8">
        <v>24977</v>
      </c>
      <c r="C22" s="8">
        <v>25678</v>
      </c>
      <c r="D22" s="45">
        <f t="shared" si="0"/>
        <v>97.27003660721239</v>
      </c>
    </row>
    <row r="23" spans="1:4" x14ac:dyDescent="0.25">
      <c r="A23" s="9" t="s">
        <v>17</v>
      </c>
      <c r="B23" s="10">
        <v>14036</v>
      </c>
      <c r="C23" s="10">
        <v>14225</v>
      </c>
      <c r="D23" s="46">
        <f t="shared" si="0"/>
        <v>98.671353251318109</v>
      </c>
    </row>
    <row r="24" spans="1:4" x14ac:dyDescent="0.25">
      <c r="A24" s="7" t="s">
        <v>18</v>
      </c>
      <c r="B24" s="8">
        <v>40889</v>
      </c>
      <c r="C24" s="8">
        <v>41171</v>
      </c>
      <c r="D24" s="45">
        <f t="shared" si="0"/>
        <v>99.315051856889554</v>
      </c>
    </row>
    <row r="25" spans="1:4" x14ac:dyDescent="0.25">
      <c r="A25" s="9" t="s">
        <v>19</v>
      </c>
      <c r="B25" s="10">
        <v>58819</v>
      </c>
      <c r="C25" s="10">
        <v>67743</v>
      </c>
      <c r="D25" s="46">
        <f t="shared" si="0"/>
        <v>86.826683199740202</v>
      </c>
    </row>
    <row r="26" spans="1:4" x14ac:dyDescent="0.25">
      <c r="A26" s="7" t="s">
        <v>20</v>
      </c>
      <c r="B26" s="8">
        <v>99008</v>
      </c>
      <c r="C26" s="8">
        <v>104426</v>
      </c>
      <c r="D26" s="45">
        <f t="shared" si="0"/>
        <v>94.811636948652634</v>
      </c>
    </row>
    <row r="27" spans="1:4" x14ac:dyDescent="0.25">
      <c r="A27" s="9" t="s">
        <v>21</v>
      </c>
      <c r="B27" s="10">
        <v>26989</v>
      </c>
      <c r="C27" s="10">
        <v>27201</v>
      </c>
      <c r="D27" s="46">
        <f t="shared" si="0"/>
        <v>99.220616889084951</v>
      </c>
    </row>
    <row r="28" spans="1:4" x14ac:dyDescent="0.25">
      <c r="A28" s="7" t="s">
        <v>22</v>
      </c>
      <c r="B28" s="8">
        <v>15775</v>
      </c>
      <c r="C28" s="8">
        <v>16311</v>
      </c>
      <c r="D28" s="45">
        <f t="shared" si="0"/>
        <v>96.713874072711675</v>
      </c>
    </row>
    <row r="29" spans="1:4" x14ac:dyDescent="0.25">
      <c r="A29" s="9" t="s">
        <v>23</v>
      </c>
      <c r="B29" s="10">
        <v>34334</v>
      </c>
      <c r="C29" s="10">
        <v>38622</v>
      </c>
      <c r="D29" s="46">
        <f t="shared" si="0"/>
        <v>88.897519548443896</v>
      </c>
    </row>
    <row r="30" spans="1:4" x14ac:dyDescent="0.25">
      <c r="A30" s="7" t="s">
        <v>24</v>
      </c>
      <c r="B30" s="8">
        <v>32087</v>
      </c>
      <c r="C30" s="8">
        <v>32198</v>
      </c>
      <c r="D30" s="45">
        <f t="shared" si="0"/>
        <v>99.655258090564629</v>
      </c>
    </row>
    <row r="31" spans="1:4" x14ac:dyDescent="0.25">
      <c r="A31" s="9" t="s">
        <v>25</v>
      </c>
      <c r="B31" s="10">
        <v>25721</v>
      </c>
      <c r="C31" s="10">
        <v>28686</v>
      </c>
      <c r="D31" s="46">
        <f t="shared" si="0"/>
        <v>89.663947570243323</v>
      </c>
    </row>
    <row r="32" spans="1:4" x14ac:dyDescent="0.25">
      <c r="A32" s="7" t="s">
        <v>26</v>
      </c>
      <c r="B32" s="8">
        <v>39069</v>
      </c>
      <c r="C32" s="8">
        <v>41690</v>
      </c>
      <c r="D32" s="45">
        <f t="shared" si="0"/>
        <v>93.71312065243464</v>
      </c>
    </row>
    <row r="33" spans="1:4" x14ac:dyDescent="0.25">
      <c r="A33" s="9" t="s">
        <v>27</v>
      </c>
      <c r="B33" s="10">
        <v>36995</v>
      </c>
      <c r="C33" s="10">
        <v>37175</v>
      </c>
      <c r="D33" s="46">
        <f t="shared" si="0"/>
        <v>99.515803631472764</v>
      </c>
    </row>
    <row r="34" spans="1:4" x14ac:dyDescent="0.25">
      <c r="A34" s="7" t="s">
        <v>28</v>
      </c>
      <c r="B34" s="8">
        <v>21285</v>
      </c>
      <c r="C34" s="8">
        <v>21453</v>
      </c>
      <c r="D34" s="45">
        <f t="shared" si="0"/>
        <v>99.216892742273814</v>
      </c>
    </row>
    <row r="35" spans="1:4" x14ac:dyDescent="0.25">
      <c r="A35" s="9" t="s">
        <v>29</v>
      </c>
      <c r="B35" s="10">
        <v>94687</v>
      </c>
      <c r="C35" s="10">
        <v>101723</v>
      </c>
      <c r="D35" s="46">
        <f t="shared" si="0"/>
        <v>93.08317686265643</v>
      </c>
    </row>
    <row r="36" spans="1:4" x14ac:dyDescent="0.25">
      <c r="A36" s="7" t="s">
        <v>30</v>
      </c>
      <c r="B36" s="8">
        <v>22589</v>
      </c>
      <c r="C36" s="8">
        <v>25840</v>
      </c>
      <c r="D36" s="45">
        <f t="shared" si="0"/>
        <v>87.418730650154799</v>
      </c>
    </row>
    <row r="37" spans="1:4" ht="15.75" thickBot="1" x14ac:dyDescent="0.3">
      <c r="A37" s="11" t="s">
        <v>31</v>
      </c>
      <c r="B37" s="12">
        <v>23376</v>
      </c>
      <c r="C37" s="12">
        <v>23461</v>
      </c>
      <c r="D37" s="47">
        <f t="shared" si="0"/>
        <v>99.63769660287285</v>
      </c>
    </row>
    <row r="38" spans="1:4" s="25" customFormat="1" ht="12.75" thickTop="1" x14ac:dyDescent="0.2">
      <c r="A38" s="25" t="s">
        <v>63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CARATULA</vt:lpstr>
      <vt:lpstr>Indice</vt:lpstr>
      <vt:lpstr>PNSD_2013</vt:lpstr>
      <vt:lpstr>NMSDM_2013</vt:lpstr>
      <vt:lpstr>NAC_2013</vt:lpstr>
      <vt:lpstr>FA</vt:lpstr>
      <vt:lpstr>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dgis</dc:creator>
  <cp:lastModifiedBy>MVP</cp:lastModifiedBy>
  <dcterms:created xsi:type="dcterms:W3CDTF">2014-03-26T00:43:42Z</dcterms:created>
  <dcterms:modified xsi:type="dcterms:W3CDTF">2014-12-04T22:11:50Z</dcterms:modified>
</cp:coreProperties>
</file>